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8535"/>
  </bookViews>
  <sheets>
    <sheet name="Foglio1" sheetId="1" r:id="rId1"/>
  </sheets>
  <definedNames>
    <definedName name="_xlnm.Print_Area" localSheetId="0">Foglio1!$A$1:$G$40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/>
  <c r="E40"/>
  <c r="E3"/>
  <c r="E4"/>
  <c r="E5"/>
  <c r="E6"/>
  <c r="G6" s="1"/>
  <c r="E7"/>
  <c r="E8"/>
  <c r="E9"/>
  <c r="E10"/>
  <c r="E11"/>
  <c r="E12"/>
  <c r="E13"/>
  <c r="E14"/>
  <c r="G14" s="1"/>
  <c r="E15"/>
  <c r="E16"/>
  <c r="E17"/>
  <c r="E18"/>
  <c r="E19"/>
  <c r="E20"/>
  <c r="E21"/>
  <c r="E22"/>
  <c r="E23"/>
  <c r="E24"/>
  <c r="G24" s="1"/>
  <c r="E25"/>
  <c r="E26"/>
  <c r="E27"/>
  <c r="E28"/>
  <c r="E29"/>
  <c r="E30"/>
  <c r="E31"/>
  <c r="G31" s="1"/>
  <c r="E32"/>
  <c r="E33"/>
  <c r="E34"/>
  <c r="G34" s="1"/>
  <c r="E35"/>
  <c r="E36"/>
  <c r="E37"/>
  <c r="E38"/>
  <c r="E2"/>
  <c r="D38"/>
  <c r="D36"/>
  <c r="G36" s="1"/>
  <c r="D34"/>
  <c r="F34" s="1"/>
  <c r="D31"/>
  <c r="D28"/>
  <c r="D26"/>
  <c r="G26" s="1"/>
  <c r="D24"/>
  <c r="F24" s="1"/>
  <c r="D22"/>
  <c r="D20"/>
  <c r="D18"/>
  <c r="G18" s="1"/>
  <c r="D16"/>
  <c r="F16" s="1"/>
  <c r="D14"/>
  <c r="D12"/>
  <c r="D10"/>
  <c r="G10" s="1"/>
  <c r="D8"/>
  <c r="F8" s="1"/>
  <c r="D6"/>
  <c r="D4"/>
  <c r="D2"/>
  <c r="D40" s="1"/>
  <c r="F6"/>
  <c r="F10"/>
  <c r="F14"/>
  <c r="F18"/>
  <c r="F22"/>
  <c r="F26"/>
  <c r="F31"/>
  <c r="F36"/>
  <c r="G22"/>
  <c r="G16"/>
  <c r="G40" l="1"/>
  <c r="F40"/>
  <c r="G20"/>
  <c r="G12"/>
  <c r="F38"/>
  <c r="F28"/>
  <c r="G28" s="1"/>
  <c r="F20"/>
  <c r="F12"/>
  <c r="F4"/>
  <c r="G4" s="1"/>
  <c r="G38"/>
  <c r="G8"/>
  <c r="F2"/>
  <c r="G2" s="1"/>
</calcChain>
</file>

<file path=xl/sharedStrings.xml><?xml version="1.0" encoding="utf-8"?>
<sst xmlns="http://schemas.openxmlformats.org/spreadsheetml/2006/main" count="45" uniqueCount="43">
  <si>
    <t>SISTEMA DI PREVENZIONE DELLE INFEZIONI PER AIMD ATTRAVERSO INVOLUCRO ANTIBATTERICO STERILE RIVESTITO DI POLIMERI BIO RIASSORBILIBILI A RILASCIO DI DOPPIO ANTIBIOTICO ATTO ALLA RIDUZIONE DELLE INFEZIONI ED ALLA STABILIZZAZIONE DEL PACEMAKER/DEFIBRILLATORE NEL SITO DI IMPIANTO</t>
  </si>
  <si>
    <t>DEFIBRILLATORE BICAMERALE, DOTATO DI ALGORITMO ATTO AL MONITORAGGIO DELLO STATO DI COMPENSO DEL PAZIENTE MEDIANTE MISURA DELL'IMPEDENZA TRASTORACICA E DOTATO DELLA   CAPACITA' DI PROGRAMMARE IL SENSING E IL PACING VENTRICOLARE  COME BIPOLO PURO E INTEGRATO.</t>
  </si>
  <si>
    <t>DEFIBRILLATORE MONOCAMERALE  COMPATIBILE CON LA RISONANZA MAGNETICA. DOTATO DELLA   CAPACITA' DI PROGRAMMARE IL SENSING E IL PACING VENTRICOLARE  COME BIPOLO PURO E INTEGRATO.</t>
  </si>
  <si>
    <t xml:space="preserve">
DISPOSITIVO DI CARDIOVERSIONE /DEFIBRILLAZIONE IMPIANTABILE BICAMERALE (DR) CON TELEMETRIA WIRELESS E CON FUNZIONI DEDICATE ALLA MINIMIZZAZIONE DELLA STIMOLAZIONE VENTRICOLARE DESTRA
</t>
  </si>
  <si>
    <t>DISPOSITIVO DI CARDIOVERSIONE/DEFIBRILLAZIONE IMPIANTABILE MONOCAMERALE (VR) CON TELEMETRIA WIRELESS E DI DIMENSIONI CONTENUTE</t>
  </si>
  <si>
    <t xml:space="preserve">DEFIBRILLATORE BICAMERALE  COMPATIBILE CON LA RMN, CON POSSIBILITA' DI EROGAZIONE FINO AD 8 SHOCK IN ZONA FV , CON MONITORAGGIO REMOTO
</t>
  </si>
  <si>
    <t xml:space="preserve"> DEFIBRILLATORE BICAMERALE AD ALTA ENERGIA E ALGORITMO DEDICATO ALLA RIDUZIONE DEL PACING VENTRICOLARE DESTRO.</t>
  </si>
  <si>
    <t>DEFIBRILLATORE MONOCAMERALE COMPATIBILE CON LA RISONANZA MAGNETICA, AD ELEVATA ENERGIA, CON POSSIBILITA' DI PROGRAMMARE FINO A 3 ZONE DI ARITMIA VENTRICOLARE, DOTATO DI TELEMETRIA WIRELESS</t>
  </si>
  <si>
    <t>SISTEMA DI DEFIBRILLAZIONE SUBCUTANEO PER IL TRATTAMENTO DELLE ARITMIE VENTRICOLARI, CON ELETTRODO IMPIANTABILE SOTTOCUTANEO</t>
  </si>
  <si>
    <t>SISTEMA DI STIMOLAZIONE TRANSCATETERE MONOCAMERALE COMPATIBILE TOTAL BODY CON LA RISONANZA MAGNETICA CON SISTEMA DI FISSAGGIO  ATRAUMATICO A BARBE ED INTRODUTTORI DEDICATI</t>
  </si>
  <si>
    <t>DEFIBRILLATORE BIVENTRICOLARE  DOTATO DI ALGORITMO DI OTTIMIZZAZIONE AUTOMATICO E DINAMICO DELLA STIMOLAZIONE BIVENTRICOLARE CON POSSIBILITA' DI CAMBIARE AUTONOMAMENTE LA STIMOLAZIONE DA BIVENTRICOLARE A SOLO SINISTRA. IL DISPOSITIVO DOVRA' DISPORRE INOLTRE DI ALGORITMI DI PREVENZIONE E TRATTAMENTO DELLE ARITMIE  ATRIALI (ATP+ SHOCK) SENZA AUSILIO DI DISPOSITIVI ESTERNI</t>
  </si>
  <si>
    <t>DEFIBRILLATORE BIVENTRICOLARE CON ALGORITMI DI PREVENZIONE E TRATTAMENTO DELLE ARITMIE  ATRIALI (ATP+ SHOCK) SENZA AUSILIO DI DISPOSITIVI ESTERNI. IL DISPOSITIVO DOVRA' AVERE LA POSSIBILITA' DI PROGRAMMARE IL VETTORE DI SENSING E PACING COME BIPOLO PURO E INTEGRATO.</t>
  </si>
  <si>
    <t>DEFIBRILLATORE BICAMERALE  COMPATIBILE CON LA RISONANZA MAGNETICA, IL DISPOSITIVO DOVRA' DISPORRE INOLTRE DI ALGORITMI DI PREVENZIONE E TRATTAMENTO DELLE ARITMIE  ATRIALI (ATP+ SHOCK) SENZA AUSILIO DI DISPOSITIVI ESTERNI. IL DISPOSITIVO DOVRA' AVERE LA POSSIBILITA' DI PROGRAMMARE IL VETTORE DI SENSING E PACING COME BIPOLO PURO E INTEGRATO.</t>
  </si>
  <si>
    <t>DEFIBRILLATORE PER TERAPIA DI RESINCRONIZZAZIONE CARDIACA (CRT) CON TELEMETRIA PER LA COMUNICAZIONE WIRELESS, AD ELEVATA ENERGIA EROGATA, CON MODALITÀ DI STIMOLAZIONE MULTISITO DA CATETERE VENTRICOLARE SINISTRO QUADRIPOLARE</t>
  </si>
  <si>
    <t>DEFIBRILLATORE TRICAMERALE AD ALTA ENERGIA, FUNZIONI AVANZATE PER LA GESTIONE DELLA SOGLIA DI DEFIBRILLAZIONE (DEFT)</t>
  </si>
  <si>
    <t xml:space="preserve">
DEFIBRILLATORE BICAMERALE AD ALTA ENERGIA, FUNZIONI AVANZATE PER LA GESTIONE DELLA SOGLIA DI DEFIBRILLAZIONE (DEFT)
</t>
  </si>
  <si>
    <t xml:space="preserve">DEFIBRILLATORE BIVENTRICOLARE  COMPATIBILE CON LA RMN, CON POSSIBILITA' DI EROGAZIONE FINO AD 8 SHOCK IN ZONA FV , CON MODELLO QUADRIPOLARE  E LA DISPONIBILITA' DI PROGRAMMARE LA SENSIBILITA' SUL CANALE SINISTRO DURANTE IL FUNZIONAMENTO NORMALE DEL DISPOSITIVO  
</t>
  </si>
  <si>
    <t xml:space="preserve">LOTTO 1: CRT D alta fascia </t>
  </si>
  <si>
    <t>PREZZO UNITARIO A BASE D'ASTA</t>
  </si>
  <si>
    <t>DESCRIZIONE</t>
  </si>
  <si>
    <t>LOTTO N. 2: CRT D bassa fascia</t>
  </si>
  <si>
    <t>LOTTO N. 3: DR alta fascia</t>
  </si>
  <si>
    <t xml:space="preserve">LOTTO 4: DR bassa fascia </t>
  </si>
  <si>
    <t xml:space="preserve">LOTTO N. 5: VR alta fascia </t>
  </si>
  <si>
    <t xml:space="preserve">LOTTO N. 6: CRT D alta fascia </t>
  </si>
  <si>
    <t xml:space="preserve">LOTTO N. 7: CRT bassa fascia </t>
  </si>
  <si>
    <t xml:space="preserve">LOTTO N. 8: DR alta fascia </t>
  </si>
  <si>
    <t xml:space="preserve">LOTTO N. 9: DR bassa fascia </t>
  </si>
  <si>
    <t>LOTTO N. 10: VR alta fascia</t>
  </si>
  <si>
    <t xml:space="preserve">LOTTO N. 11: CRT alta fascia </t>
  </si>
  <si>
    <t xml:space="preserve">LOTTO N. 12: DR alta fascia </t>
  </si>
  <si>
    <t xml:space="preserve">LOTTO: N. 13 VR alta fascia </t>
  </si>
  <si>
    <t>LOTTO N. 14 : DR alta fascia</t>
  </si>
  <si>
    <t xml:space="preserve">LOTTO N.15 ICD SUBCUTANEO </t>
  </si>
  <si>
    <t>LOTTO N. 16: Involucro Antibatterico 200</t>
  </si>
  <si>
    <t>LOTTO N. 17Medicazione avanzate: 200pz</t>
  </si>
  <si>
    <t xml:space="preserve">LOTTO  N. 18: PMK TRANSCATETERE  </t>
  </si>
  <si>
    <t>PROROGA TECNICA</t>
  </si>
  <si>
    <t>SESTO QUINTO</t>
  </si>
  <si>
    <t>VALORE DI GARA</t>
  </si>
  <si>
    <t xml:space="preserve">DISPOSITIVI ELETTROMEDICALI DEDICATI AL TRATTAMENTO DELLE FERITE ACUTE E CRONICHE CON TECNOLOGIA PRESSIONE NEGATIVA, MONOUSO SENZA CANISTER. </t>
  </si>
  <si>
    <t>QUANTITA' QUADRIENNALI</t>
  </si>
  <si>
    <t>IMPORTI A BASE D'ASTA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</si>
</sst>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4" fontId="0" fillId="0" borderId="0" xfId="0" applyNumberFormat="1"/>
    <xf numFmtId="44" fontId="2" fillId="0" borderId="1" xfId="0" applyNumberFormat="1" applyFont="1" applyBorder="1"/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/>
    </xf>
    <xf numFmtId="44" fontId="9" fillId="0" borderId="1" xfId="2" applyFont="1" applyBorder="1" applyAlignment="1">
      <alignment horizontal="center" vertical="center"/>
    </xf>
    <xf numFmtId="44" fontId="10" fillId="0" borderId="1" xfId="0" applyNumberFormat="1" applyFont="1" applyBorder="1" applyAlignment="1">
      <alignment vertical="center"/>
    </xf>
    <xf numFmtId="164" fontId="9" fillId="0" borderId="1" xfId="1" applyNumberFormat="1" applyFont="1" applyBorder="1" applyAlignment="1">
      <alignment horizontal="center" vertical="center" wrapText="1"/>
    </xf>
    <xf numFmtId="44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1" applyNumberFormat="1" applyFont="1" applyBorder="1" applyAlignment="1">
      <alignment horizontal="center" vertical="center"/>
    </xf>
    <xf numFmtId="44" fontId="10" fillId="0" borderId="1" xfId="2" applyFont="1" applyBorder="1" applyAlignment="1">
      <alignment horizontal="center" vertical="center"/>
    </xf>
    <xf numFmtId="44" fontId="10" fillId="0" borderId="1" xfId="2" applyFont="1" applyBorder="1"/>
    <xf numFmtId="164" fontId="10" fillId="0" borderId="1" xfId="1" applyNumberFormat="1" applyFont="1" applyBorder="1" applyAlignment="1">
      <alignment horizontal="center" vertical="center" wrapText="1"/>
    </xf>
    <xf numFmtId="44" fontId="10" fillId="0" borderId="1" xfId="2" applyFont="1" applyBorder="1" applyAlignment="1">
      <alignment horizontal="center" vertical="center" wrapText="1"/>
    </xf>
    <xf numFmtId="44" fontId="10" fillId="0" borderId="1" xfId="2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G40" sqref="G40"/>
    </sheetView>
  </sheetViews>
  <sheetFormatPr defaultColWidth="12.5703125" defaultRowHeight="15"/>
  <cols>
    <col min="1" max="1" width="59.42578125" style="2" customWidth="1"/>
    <col min="2" max="2" width="13.7109375" style="1" bestFit="1" customWidth="1"/>
    <col min="3" max="3" width="14.140625" customWidth="1"/>
    <col min="4" max="4" width="18" customWidth="1"/>
    <col min="5" max="5" width="15.85546875" customWidth="1"/>
    <col min="6" max="6" width="16.42578125" customWidth="1"/>
    <col min="7" max="7" width="18.7109375" customWidth="1"/>
  </cols>
  <sheetData>
    <row r="1" spans="1:7" ht="33.75">
      <c r="A1" s="4" t="s">
        <v>19</v>
      </c>
      <c r="B1" s="13" t="s">
        <v>41</v>
      </c>
      <c r="C1" s="14" t="s">
        <v>18</v>
      </c>
      <c r="D1" s="14" t="s">
        <v>42</v>
      </c>
      <c r="E1" s="5" t="s">
        <v>37</v>
      </c>
      <c r="F1" s="5" t="s">
        <v>38</v>
      </c>
      <c r="G1" s="5" t="s">
        <v>39</v>
      </c>
    </row>
    <row r="2" spans="1:7" ht="15.75">
      <c r="A2" s="6" t="s">
        <v>17</v>
      </c>
      <c r="B2" s="15">
        <v>200</v>
      </c>
      <c r="C2" s="16">
        <v>16500</v>
      </c>
      <c r="D2" s="17">
        <f>B2*C2</f>
        <v>3300000</v>
      </c>
      <c r="E2" s="8">
        <f>D2/8</f>
        <v>412500</v>
      </c>
      <c r="F2" s="8">
        <f>D2*20%</f>
        <v>660000</v>
      </c>
      <c r="G2" s="8">
        <f>D2+E2+F2</f>
        <v>4372500</v>
      </c>
    </row>
    <row r="3" spans="1:7" ht="89.25">
      <c r="A3" s="9" t="s">
        <v>10</v>
      </c>
      <c r="B3" s="18"/>
      <c r="C3" s="19"/>
      <c r="D3" s="20"/>
      <c r="E3" s="8">
        <f t="shared" ref="E3:E40" si="0">D3/8</f>
        <v>0</v>
      </c>
      <c r="F3" s="8"/>
      <c r="G3" s="8"/>
    </row>
    <row r="4" spans="1:7" s="3" customFormat="1" ht="15.75">
      <c r="A4" s="6" t="s">
        <v>20</v>
      </c>
      <c r="B4" s="21">
        <v>120</v>
      </c>
      <c r="C4" s="22">
        <v>11500</v>
      </c>
      <c r="D4" s="17">
        <f>B4*C4</f>
        <v>1380000</v>
      </c>
      <c r="E4" s="8">
        <f t="shared" si="0"/>
        <v>172500</v>
      </c>
      <c r="F4" s="8">
        <f t="shared" ref="F4:F40" si="1">D4*20%</f>
        <v>276000</v>
      </c>
      <c r="G4" s="8">
        <f t="shared" ref="G4:G40" si="2">D4+E4+F4</f>
        <v>1828500</v>
      </c>
    </row>
    <row r="5" spans="1:7" ht="63.75">
      <c r="A5" s="9" t="s">
        <v>11</v>
      </c>
      <c r="B5" s="18"/>
      <c r="C5" s="19"/>
      <c r="D5" s="20"/>
      <c r="E5" s="8">
        <f t="shared" si="0"/>
        <v>0</v>
      </c>
      <c r="F5" s="8"/>
      <c r="G5" s="8"/>
    </row>
    <row r="6" spans="1:7" ht="15.75">
      <c r="A6" s="6" t="s">
        <v>21</v>
      </c>
      <c r="B6" s="21">
        <v>120</v>
      </c>
      <c r="C6" s="23">
        <v>15000</v>
      </c>
      <c r="D6" s="17">
        <f>B6*C6</f>
        <v>1800000</v>
      </c>
      <c r="E6" s="8">
        <f t="shared" si="0"/>
        <v>225000</v>
      </c>
      <c r="F6" s="8">
        <f t="shared" si="1"/>
        <v>360000</v>
      </c>
      <c r="G6" s="8">
        <f t="shared" si="2"/>
        <v>2385000</v>
      </c>
    </row>
    <row r="7" spans="1:7" ht="76.5">
      <c r="A7" s="9" t="s">
        <v>12</v>
      </c>
      <c r="B7" s="18"/>
      <c r="C7" s="19"/>
      <c r="D7" s="20"/>
      <c r="E7" s="8">
        <f t="shared" si="0"/>
        <v>0</v>
      </c>
      <c r="F7" s="8"/>
      <c r="G7" s="8"/>
    </row>
    <row r="8" spans="1:7" ht="15.75">
      <c r="A8" s="6" t="s">
        <v>22</v>
      </c>
      <c r="B8" s="21">
        <v>40</v>
      </c>
      <c r="C8" s="23">
        <v>10000</v>
      </c>
      <c r="D8" s="17">
        <f>B8*C8</f>
        <v>400000</v>
      </c>
      <c r="E8" s="8">
        <f t="shared" si="0"/>
        <v>50000</v>
      </c>
      <c r="F8" s="8">
        <f t="shared" si="1"/>
        <v>80000</v>
      </c>
      <c r="G8" s="8">
        <f t="shared" si="2"/>
        <v>530000</v>
      </c>
    </row>
    <row r="9" spans="1:7" ht="63.75">
      <c r="A9" s="9" t="s">
        <v>1</v>
      </c>
      <c r="B9" s="18"/>
      <c r="C9" s="19"/>
      <c r="D9" s="20"/>
      <c r="E9" s="8">
        <f t="shared" si="0"/>
        <v>0</v>
      </c>
      <c r="F9" s="8"/>
      <c r="G9" s="8"/>
    </row>
    <row r="10" spans="1:7" ht="15.75">
      <c r="A10" s="6" t="s">
        <v>23</v>
      </c>
      <c r="B10" s="21">
        <v>40</v>
      </c>
      <c r="C10" s="22">
        <v>14000</v>
      </c>
      <c r="D10" s="17">
        <f>B10*C10</f>
        <v>560000</v>
      </c>
      <c r="E10" s="8">
        <f t="shared" si="0"/>
        <v>70000</v>
      </c>
      <c r="F10" s="8">
        <f t="shared" si="1"/>
        <v>112000</v>
      </c>
      <c r="G10" s="8">
        <f t="shared" si="2"/>
        <v>742000</v>
      </c>
    </row>
    <row r="11" spans="1:7" ht="38.25">
      <c r="A11" s="9" t="s">
        <v>2</v>
      </c>
      <c r="B11" s="18"/>
      <c r="C11" s="19"/>
      <c r="D11" s="20"/>
      <c r="E11" s="8">
        <f t="shared" si="0"/>
        <v>0</v>
      </c>
      <c r="F11" s="8"/>
      <c r="G11" s="8"/>
    </row>
    <row r="12" spans="1:7" ht="15.75">
      <c r="A12" s="6" t="s">
        <v>24</v>
      </c>
      <c r="B12" s="21">
        <v>100</v>
      </c>
      <c r="C12" s="23">
        <v>17000</v>
      </c>
      <c r="D12" s="17">
        <f>B12*C12</f>
        <v>1700000</v>
      </c>
      <c r="E12" s="8">
        <f t="shared" si="0"/>
        <v>212500</v>
      </c>
      <c r="F12" s="8">
        <f t="shared" si="1"/>
        <v>340000</v>
      </c>
      <c r="G12" s="8">
        <f t="shared" si="2"/>
        <v>2252500</v>
      </c>
    </row>
    <row r="13" spans="1:7" ht="51">
      <c r="A13" s="9" t="s">
        <v>13</v>
      </c>
      <c r="B13" s="18"/>
      <c r="C13" s="19"/>
      <c r="D13" s="20"/>
      <c r="E13" s="8">
        <f t="shared" si="0"/>
        <v>0</v>
      </c>
      <c r="F13" s="8"/>
      <c r="G13" s="8"/>
    </row>
    <row r="14" spans="1:7" ht="15.75">
      <c r="A14" s="6" t="s">
        <v>25</v>
      </c>
      <c r="B14" s="21">
        <v>40</v>
      </c>
      <c r="C14" s="22">
        <v>12000</v>
      </c>
      <c r="D14" s="17">
        <f>B14*C14</f>
        <v>480000</v>
      </c>
      <c r="E14" s="8">
        <f t="shared" si="0"/>
        <v>60000</v>
      </c>
      <c r="F14" s="8">
        <f t="shared" si="1"/>
        <v>96000</v>
      </c>
      <c r="G14" s="8">
        <f t="shared" si="2"/>
        <v>636000</v>
      </c>
    </row>
    <row r="15" spans="1:7" ht="25.5">
      <c r="A15" s="9" t="s">
        <v>14</v>
      </c>
      <c r="B15" s="18"/>
      <c r="C15" s="19"/>
      <c r="D15" s="20"/>
      <c r="E15" s="8">
        <f t="shared" si="0"/>
        <v>0</v>
      </c>
      <c r="F15" s="8"/>
      <c r="G15" s="8"/>
    </row>
    <row r="16" spans="1:7" ht="15.75">
      <c r="A16" s="10" t="s">
        <v>26</v>
      </c>
      <c r="B16" s="21">
        <v>60</v>
      </c>
      <c r="C16" s="22">
        <v>15000</v>
      </c>
      <c r="D16" s="17">
        <f>B16*C16</f>
        <v>900000</v>
      </c>
      <c r="E16" s="8">
        <f t="shared" si="0"/>
        <v>112500</v>
      </c>
      <c r="F16" s="8">
        <f t="shared" si="1"/>
        <v>180000</v>
      </c>
      <c r="G16" s="8">
        <f t="shared" si="2"/>
        <v>1192500</v>
      </c>
    </row>
    <row r="17" spans="1:7" ht="63.75">
      <c r="A17" s="9" t="s">
        <v>3</v>
      </c>
      <c r="B17" s="18"/>
      <c r="C17" s="19"/>
      <c r="D17" s="20"/>
      <c r="E17" s="8">
        <f t="shared" si="0"/>
        <v>0</v>
      </c>
      <c r="F17" s="8"/>
      <c r="G17" s="8"/>
    </row>
    <row r="18" spans="1:7" ht="15.75">
      <c r="A18" s="6" t="s">
        <v>27</v>
      </c>
      <c r="B18" s="24">
        <v>60</v>
      </c>
      <c r="C18" s="25">
        <v>10500</v>
      </c>
      <c r="D18" s="17">
        <f>B18*C18</f>
        <v>630000</v>
      </c>
      <c r="E18" s="8">
        <f t="shared" si="0"/>
        <v>78750</v>
      </c>
      <c r="F18" s="8">
        <f t="shared" si="1"/>
        <v>126000</v>
      </c>
      <c r="G18" s="8">
        <f t="shared" si="2"/>
        <v>834750</v>
      </c>
    </row>
    <row r="19" spans="1:7" ht="51">
      <c r="A19" s="9" t="s">
        <v>15</v>
      </c>
      <c r="B19" s="18"/>
      <c r="C19" s="19"/>
      <c r="D19" s="20"/>
      <c r="E19" s="8">
        <f t="shared" si="0"/>
        <v>0</v>
      </c>
      <c r="F19" s="8"/>
      <c r="G19" s="8"/>
    </row>
    <row r="20" spans="1:7" ht="15.75">
      <c r="A20" s="6" t="s">
        <v>28</v>
      </c>
      <c r="B20" s="21">
        <v>20</v>
      </c>
      <c r="C20" s="22">
        <v>12500</v>
      </c>
      <c r="D20" s="17">
        <f>B20*C20</f>
        <v>250000</v>
      </c>
      <c r="E20" s="8">
        <f t="shared" si="0"/>
        <v>31250</v>
      </c>
      <c r="F20" s="8">
        <f t="shared" si="1"/>
        <v>50000</v>
      </c>
      <c r="G20" s="8">
        <f t="shared" si="2"/>
        <v>331250</v>
      </c>
    </row>
    <row r="21" spans="1:7" ht="38.25">
      <c r="A21" s="9" t="s">
        <v>4</v>
      </c>
      <c r="B21" s="18"/>
      <c r="C21" s="19"/>
      <c r="D21" s="20"/>
      <c r="E21" s="8">
        <f t="shared" si="0"/>
        <v>0</v>
      </c>
      <c r="F21" s="8"/>
      <c r="G21" s="8"/>
    </row>
    <row r="22" spans="1:7" ht="15.75">
      <c r="A22" s="6" t="s">
        <v>29</v>
      </c>
      <c r="B22" s="21">
        <v>100</v>
      </c>
      <c r="C22" s="23">
        <v>16500</v>
      </c>
      <c r="D22" s="17">
        <f>B22*C22</f>
        <v>1650000</v>
      </c>
      <c r="E22" s="8">
        <f t="shared" si="0"/>
        <v>206250</v>
      </c>
      <c r="F22" s="8">
        <f t="shared" si="1"/>
        <v>330000</v>
      </c>
      <c r="G22" s="8">
        <f t="shared" si="2"/>
        <v>2186250</v>
      </c>
    </row>
    <row r="23" spans="1:7" ht="72" customHeight="1">
      <c r="A23" s="9" t="s">
        <v>16</v>
      </c>
      <c r="B23" s="18"/>
      <c r="C23" s="19"/>
      <c r="D23" s="20"/>
      <c r="E23" s="8">
        <f t="shared" si="0"/>
        <v>0</v>
      </c>
      <c r="F23" s="8"/>
      <c r="G23" s="8"/>
    </row>
    <row r="24" spans="1:7" ht="15.75">
      <c r="A24" s="6" t="s">
        <v>30</v>
      </c>
      <c r="B24" s="21">
        <v>40</v>
      </c>
      <c r="C24" s="23">
        <v>15000</v>
      </c>
      <c r="D24" s="17">
        <f>B24*C24</f>
        <v>600000</v>
      </c>
      <c r="E24" s="8">
        <f t="shared" si="0"/>
        <v>75000</v>
      </c>
      <c r="F24" s="8">
        <f t="shared" si="1"/>
        <v>120000</v>
      </c>
      <c r="G24" s="8">
        <f t="shared" si="2"/>
        <v>795000</v>
      </c>
    </row>
    <row r="25" spans="1:7" ht="45.75" customHeight="1">
      <c r="A25" s="9" t="s">
        <v>5</v>
      </c>
      <c r="B25" s="18"/>
      <c r="C25" s="19"/>
      <c r="D25" s="20"/>
      <c r="E25" s="8">
        <f t="shared" si="0"/>
        <v>0</v>
      </c>
      <c r="F25" s="8"/>
      <c r="G25" s="8"/>
    </row>
    <row r="26" spans="1:7" ht="15.75">
      <c r="A26" s="6" t="s">
        <v>31</v>
      </c>
      <c r="B26" s="21">
        <v>80</v>
      </c>
      <c r="C26" s="23">
        <v>14000</v>
      </c>
      <c r="D26" s="17">
        <f>B26*C26</f>
        <v>1120000</v>
      </c>
      <c r="E26" s="8">
        <f t="shared" si="0"/>
        <v>140000</v>
      </c>
      <c r="F26" s="8">
        <f t="shared" si="1"/>
        <v>224000</v>
      </c>
      <c r="G26" s="8">
        <f t="shared" si="2"/>
        <v>1484000</v>
      </c>
    </row>
    <row r="27" spans="1:7" ht="51">
      <c r="A27" s="9" t="s">
        <v>7</v>
      </c>
      <c r="B27" s="18"/>
      <c r="C27" s="19"/>
      <c r="D27" s="20"/>
      <c r="E27" s="8">
        <f t="shared" si="0"/>
        <v>0</v>
      </c>
      <c r="F27" s="8"/>
      <c r="G27" s="8"/>
    </row>
    <row r="28" spans="1:7" s="3" customFormat="1" ht="15.75">
      <c r="A28" s="6" t="s">
        <v>32</v>
      </c>
      <c r="B28" s="24">
        <v>100</v>
      </c>
      <c r="C28" s="26">
        <v>15000</v>
      </c>
      <c r="D28" s="17">
        <f>B28*C28</f>
        <v>1500000</v>
      </c>
      <c r="E28" s="8">
        <f t="shared" si="0"/>
        <v>187500</v>
      </c>
      <c r="F28" s="8">
        <f t="shared" si="1"/>
        <v>300000</v>
      </c>
      <c r="G28" s="8">
        <f t="shared" si="2"/>
        <v>1987500</v>
      </c>
    </row>
    <row r="29" spans="1:7">
      <c r="A29" s="9" t="s">
        <v>19</v>
      </c>
      <c r="B29" s="24"/>
      <c r="C29" s="27"/>
      <c r="D29" s="28"/>
      <c r="E29" s="8">
        <f t="shared" si="0"/>
        <v>0</v>
      </c>
      <c r="F29" s="8"/>
      <c r="G29" s="8"/>
    </row>
    <row r="30" spans="1:7" ht="25.5">
      <c r="A30" s="9" t="s">
        <v>6</v>
      </c>
      <c r="B30" s="18"/>
      <c r="C30" s="19"/>
      <c r="D30" s="20"/>
      <c r="E30" s="8">
        <f t="shared" si="0"/>
        <v>0</v>
      </c>
      <c r="F30" s="8"/>
      <c r="G30" s="8"/>
    </row>
    <row r="31" spans="1:7" s="3" customFormat="1" ht="15.75">
      <c r="A31" s="10" t="s">
        <v>33</v>
      </c>
      <c r="B31" s="21">
        <v>40</v>
      </c>
      <c r="C31" s="23">
        <v>18000</v>
      </c>
      <c r="D31" s="17">
        <f>B31*C31</f>
        <v>720000</v>
      </c>
      <c r="E31" s="8">
        <f t="shared" si="0"/>
        <v>90000</v>
      </c>
      <c r="F31" s="8">
        <f t="shared" si="1"/>
        <v>144000</v>
      </c>
      <c r="G31" s="8">
        <f t="shared" si="2"/>
        <v>954000</v>
      </c>
    </row>
    <row r="32" spans="1:7">
      <c r="A32" s="11" t="s">
        <v>19</v>
      </c>
      <c r="B32" s="21"/>
      <c r="C32" s="29"/>
      <c r="D32" s="28"/>
      <c r="E32" s="8">
        <f t="shared" si="0"/>
        <v>0</v>
      </c>
      <c r="F32" s="8"/>
      <c r="G32" s="8"/>
    </row>
    <row r="33" spans="1:7" ht="25.5">
      <c r="A33" s="9" t="s">
        <v>8</v>
      </c>
      <c r="B33" s="18"/>
      <c r="C33" s="19"/>
      <c r="D33" s="20"/>
      <c r="E33" s="8">
        <f t="shared" si="0"/>
        <v>0</v>
      </c>
      <c r="F33" s="8"/>
      <c r="G33" s="8"/>
    </row>
    <row r="34" spans="1:7" s="3" customFormat="1" ht="15.75">
      <c r="A34" s="6" t="s">
        <v>34</v>
      </c>
      <c r="B34" s="24">
        <v>800</v>
      </c>
      <c r="C34" s="25">
        <v>1300</v>
      </c>
      <c r="D34" s="17">
        <f>B34*C34</f>
        <v>1040000</v>
      </c>
      <c r="E34" s="8">
        <f t="shared" si="0"/>
        <v>130000</v>
      </c>
      <c r="F34" s="8">
        <f t="shared" si="1"/>
        <v>208000</v>
      </c>
      <c r="G34" s="8">
        <f t="shared" si="2"/>
        <v>1378000</v>
      </c>
    </row>
    <row r="35" spans="1:7" ht="63.75">
      <c r="A35" s="9" t="s">
        <v>0</v>
      </c>
      <c r="B35" s="18"/>
      <c r="C35" s="19"/>
      <c r="D35" s="20"/>
      <c r="E35" s="8">
        <f t="shared" si="0"/>
        <v>0</v>
      </c>
      <c r="F35" s="8"/>
      <c r="G35" s="8"/>
    </row>
    <row r="36" spans="1:7" s="3" customFormat="1" ht="15.75">
      <c r="A36" s="6" t="s">
        <v>35</v>
      </c>
      <c r="B36" s="24">
        <v>800</v>
      </c>
      <c r="C36" s="25">
        <v>200</v>
      </c>
      <c r="D36" s="17">
        <f>B36*C36</f>
        <v>160000</v>
      </c>
      <c r="E36" s="8">
        <f t="shared" si="0"/>
        <v>20000</v>
      </c>
      <c r="F36" s="8">
        <f t="shared" si="1"/>
        <v>32000</v>
      </c>
      <c r="G36" s="8">
        <f t="shared" si="2"/>
        <v>212000</v>
      </c>
    </row>
    <row r="37" spans="1:7" ht="38.25">
      <c r="A37" s="9" t="s">
        <v>40</v>
      </c>
      <c r="B37" s="18"/>
      <c r="C37" s="19"/>
      <c r="D37" s="20"/>
      <c r="E37" s="8">
        <f t="shared" si="0"/>
        <v>0</v>
      </c>
      <c r="F37" s="8"/>
      <c r="G37" s="8"/>
    </row>
    <row r="38" spans="1:7" ht="15.75">
      <c r="A38" s="6" t="s">
        <v>36</v>
      </c>
      <c r="B38" s="21">
        <v>80</v>
      </c>
      <c r="C38" s="22">
        <v>8000</v>
      </c>
      <c r="D38" s="17">
        <f>B38*C38</f>
        <v>640000</v>
      </c>
      <c r="E38" s="8">
        <f t="shared" si="0"/>
        <v>80000</v>
      </c>
      <c r="F38" s="8">
        <f t="shared" si="1"/>
        <v>128000</v>
      </c>
      <c r="G38" s="8">
        <f t="shared" si="2"/>
        <v>848000</v>
      </c>
    </row>
    <row r="39" spans="1:7" ht="51">
      <c r="A39" s="9" t="s">
        <v>9</v>
      </c>
      <c r="B39" s="21"/>
      <c r="C39" s="29"/>
      <c r="D39" s="28"/>
      <c r="E39" s="8">
        <f t="shared" si="0"/>
        <v>0</v>
      </c>
      <c r="F39" s="8"/>
      <c r="G39" s="8"/>
    </row>
    <row r="40" spans="1:7">
      <c r="A40" s="12"/>
      <c r="B40" s="21"/>
      <c r="C40" s="29"/>
      <c r="D40" s="17">
        <f>SUM(D2:D39)</f>
        <v>18830000</v>
      </c>
      <c r="E40" s="8">
        <f t="shared" si="0"/>
        <v>2353750</v>
      </c>
      <c r="F40" s="8">
        <f t="shared" si="1"/>
        <v>3766000</v>
      </c>
      <c r="G40" s="8">
        <f t="shared" si="2"/>
        <v>24949750</v>
      </c>
    </row>
    <row r="42" spans="1:7">
      <c r="D42" s="7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Tullio Agricola</dc:creator>
  <cp:lastModifiedBy>tiziana.petrella</cp:lastModifiedBy>
  <cp:lastPrinted>2016-02-12T09:58:01Z</cp:lastPrinted>
  <dcterms:created xsi:type="dcterms:W3CDTF">2015-12-06T11:12:48Z</dcterms:created>
  <dcterms:modified xsi:type="dcterms:W3CDTF">2016-03-22T16:49:06Z</dcterms:modified>
</cp:coreProperties>
</file>